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ell\Desktop\تقارير نشر\تقرير الشلب وزهرة الشمس2023 نهائي\تقرير الشلب وزهرة الشمس pdfنهائي\"/>
    </mc:Choice>
  </mc:AlternateContent>
  <bookViews>
    <workbookView xWindow="-108" yWindow="-48" windowWidth="20736" windowHeight="11700" tabRatio="906" activeTab="4"/>
  </bookViews>
  <sheets>
    <sheet name="جدول رقم 1" sheetId="17" r:id="rId1"/>
    <sheet name="جدول رقم2 " sheetId="1" r:id="rId2"/>
    <sheet name="جدول رقم3" sheetId="4" r:id="rId3"/>
    <sheet name="جدول رقم4" sheetId="5" r:id="rId4"/>
    <sheet name="جدول رقم5" sheetId="24" r:id="rId5"/>
  </sheets>
  <calcPr calcId="162913"/>
  <fileRecoveryPr autoRecover="0"/>
</workbook>
</file>

<file path=xl/calcChain.xml><?xml version="1.0" encoding="utf-8"?>
<calcChain xmlns="http://schemas.openxmlformats.org/spreadsheetml/2006/main">
  <c r="E10" i="24" l="1"/>
  <c r="D10" i="24"/>
  <c r="C10" i="24"/>
  <c r="G9" i="24"/>
  <c r="B9" i="24"/>
  <c r="F9" i="24" s="1"/>
  <c r="G8" i="24"/>
  <c r="G7" i="24"/>
  <c r="G6" i="24"/>
  <c r="G10" i="24" l="1"/>
  <c r="C6" i="5"/>
  <c r="E12" i="4" l="1"/>
  <c r="G6" i="4" l="1"/>
  <c r="D12" i="4" l="1"/>
  <c r="C12" i="4"/>
  <c r="G12" i="4" s="1"/>
  <c r="B8" i="17"/>
  <c r="F8" i="17" s="1"/>
  <c r="B7" i="17"/>
  <c r="B7" i="24" l="1"/>
  <c r="F7" i="24" s="1"/>
  <c r="B8" i="24"/>
  <c r="F8" i="24" s="1"/>
  <c r="B6" i="24"/>
  <c r="G7" i="4"/>
  <c r="G8" i="4"/>
  <c r="G9" i="4"/>
  <c r="G10" i="4"/>
  <c r="G11" i="4"/>
  <c r="B7" i="4"/>
  <c r="F7" i="4" s="1"/>
  <c r="B8" i="4"/>
  <c r="F8" i="4" s="1"/>
  <c r="B9" i="4"/>
  <c r="F9" i="4" s="1"/>
  <c r="B10" i="4"/>
  <c r="F10" i="4" s="1"/>
  <c r="B11" i="4"/>
  <c r="F11" i="4" s="1"/>
  <c r="B6" i="4"/>
  <c r="G8" i="17"/>
  <c r="G7" i="17"/>
  <c r="F7" i="17"/>
  <c r="F6" i="24" l="1"/>
  <c r="B10" i="24"/>
  <c r="F10" i="24" s="1"/>
  <c r="F6" i="4"/>
  <c r="B12" i="4"/>
  <c r="F12" i="4" s="1"/>
</calcChain>
</file>

<file path=xl/sharedStrings.xml><?xml version="1.0" encoding="utf-8"?>
<sst xmlns="http://schemas.openxmlformats.org/spreadsheetml/2006/main" count="92" uniqueCount="74">
  <si>
    <t>الشلب</t>
  </si>
  <si>
    <t>زهرة الشمس</t>
  </si>
  <si>
    <t xml:space="preserve">المساحة المزروعة </t>
  </si>
  <si>
    <t>المجموع</t>
  </si>
  <si>
    <t>(دونم)</t>
  </si>
  <si>
    <t>المساحة المحصودة</t>
  </si>
  <si>
    <t>المساحة المتضررة</t>
  </si>
  <si>
    <t>المحافظة</t>
  </si>
  <si>
    <t>بابل</t>
  </si>
  <si>
    <t>النجف</t>
  </si>
  <si>
    <t>القادسية</t>
  </si>
  <si>
    <t xml:space="preserve"> متوسط الغلة </t>
  </si>
  <si>
    <t>متوسط الغلة</t>
  </si>
  <si>
    <t>انتاج التبن</t>
  </si>
  <si>
    <t>(طن)</t>
  </si>
  <si>
    <t>التفاصيل</t>
  </si>
  <si>
    <t xml:space="preserve">المحصول </t>
  </si>
  <si>
    <t>المساحة المزروعة (دونم)</t>
  </si>
  <si>
    <t>المحصول</t>
  </si>
  <si>
    <t>متوسط الغلة ( كغم/دونم)</t>
  </si>
  <si>
    <t xml:space="preserve"> </t>
  </si>
  <si>
    <t>جدول (1)</t>
  </si>
  <si>
    <t>جدول (2)</t>
  </si>
  <si>
    <t xml:space="preserve"> جدول (3)</t>
  </si>
  <si>
    <t>جدول (4)</t>
  </si>
  <si>
    <t>ميسان</t>
  </si>
  <si>
    <t xml:space="preserve"> جدول (5)</t>
  </si>
  <si>
    <t>**1</t>
  </si>
  <si>
    <t>**511.1</t>
  </si>
  <si>
    <t>ذي قار</t>
  </si>
  <si>
    <t>لإجمالي المساحة</t>
  </si>
  <si>
    <t>للمساحة المحصودة</t>
  </si>
  <si>
    <t>* عدم شمول بعض القرى بسبب الوضع الامني</t>
  </si>
  <si>
    <t xml:space="preserve"> لإجمالي المساحة</t>
  </si>
  <si>
    <t>***8</t>
  </si>
  <si>
    <t>***14</t>
  </si>
  <si>
    <t>***583.3</t>
  </si>
  <si>
    <t>زهرة الشمس*</t>
  </si>
  <si>
    <t xml:space="preserve">نينوى </t>
  </si>
  <si>
    <t>نينوى</t>
  </si>
  <si>
    <t>الانبار</t>
  </si>
  <si>
    <t xml:space="preserve">المساحة  المتضررة </t>
  </si>
  <si>
    <t>*** عدم شمول بعض القرى في محافظات (نينوى، الانبار، صلاح الدين) بسبب الوضع الامني</t>
  </si>
  <si>
    <t xml:space="preserve">  متوسط الغلة لإجمالي المساحة (كغم\ دونم) </t>
  </si>
  <si>
    <t>إجمالي المساحة (100) دونم</t>
  </si>
  <si>
    <t>كمية الإنتاج المتحقق (100) طن</t>
  </si>
  <si>
    <t>الإنتاج (طن)</t>
  </si>
  <si>
    <t xml:space="preserve"> إجمالي المساحة</t>
  </si>
  <si>
    <t>إجمالي المساحة</t>
  </si>
  <si>
    <t xml:space="preserve">إجمالي المساحة </t>
  </si>
  <si>
    <t xml:space="preserve"> (كغم \ دونم) </t>
  </si>
  <si>
    <t>(كغم \ الدونم)</t>
  </si>
  <si>
    <t>*عدا محافظات (نينوى وصلاح الدين والانبار وقضاء الحويجة في محافظة كركوك) .</t>
  </si>
  <si>
    <t xml:space="preserve">الإنتاج (طن)  </t>
  </si>
  <si>
    <t>** عدم شمول محافظة نينوى وقضاء الحويجة في محافظة كركوك والاقضية (راوه وعنه) في محافظة الانبار بالإضافة الى عدم شمول بعض القرى في الاقضية المشمولة في محافظتي الانبار وصلاح الدين بسبب الوضع الامني.</t>
  </si>
  <si>
    <t>***30</t>
  </si>
  <si>
    <t>***19</t>
  </si>
  <si>
    <t>***638.2</t>
  </si>
  <si>
    <t>***496.9</t>
  </si>
  <si>
    <t>***400.1</t>
  </si>
  <si>
    <t>***15.47</t>
  </si>
  <si>
    <t>***23.81</t>
  </si>
  <si>
    <t>***6.19</t>
  </si>
  <si>
    <t>***11.83</t>
  </si>
  <si>
    <t>المساحة المزروعة وكمية الإنتاج ومتوسط الغلة لمحصولي (الشلب، زهرة الشمس) للقطاع الخاص لسنة 2023</t>
  </si>
  <si>
    <t xml:space="preserve">المساحة المزروعة وكمية الإنتاج ومتوسط الغلة لمحصول الشلب للقطاع الخاص حسب المحافظة لسنة 2023 </t>
  </si>
  <si>
    <t xml:space="preserve">المساحة المحصودة وكمية الإنتاج ومتوسط غلة الدونم الواحد لتبن الشلب للقطاع الخاص في العراق لسنة 2023 </t>
  </si>
  <si>
    <t xml:space="preserve">المساحة المزروعة وكمية الإنتاج ومتوسط الغلة لمحصول زهرة الشمس للعروة الخريفية للقطاع الخاص حسب المحافظة لسنة 2023 </t>
  </si>
  <si>
    <t>بغداد</t>
  </si>
  <si>
    <t>المثنى</t>
  </si>
  <si>
    <t xml:space="preserve">مقارنة المساحة المزروعة وكمية الانتاج ومتوسط الغلة لمحصولي </t>
  </si>
  <si>
    <t>الشلب وزهرة الشمس للسنوات (2018-2023)</t>
  </si>
  <si>
    <t xml:space="preserve">   السنوات          </t>
  </si>
  <si>
    <t xml:space="preserve">المحصول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</si>
</sst>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Arial"/>
      <family val="2"/>
      <charset val="178"/>
      <scheme val="minor"/>
    </font>
    <font>
      <sz val="12"/>
      <color theme="1"/>
      <name val="Arial"/>
      <family val="2"/>
    </font>
    <font>
      <b/>
      <sz val="12"/>
      <color theme="1"/>
      <name val="Arial"/>
      <family val="2"/>
    </font>
    <font>
      <b/>
      <sz val="11"/>
      <color theme="1"/>
      <name val="Arial"/>
      <family val="2"/>
    </font>
    <font>
      <b/>
      <sz val="10"/>
      <color theme="1"/>
      <name val="Arial"/>
      <family val="2"/>
    </font>
    <font>
      <sz val="12"/>
      <color theme="1"/>
      <name val="Arial"/>
      <family val="2"/>
      <charset val="178"/>
      <scheme val="minor"/>
    </font>
    <font>
      <b/>
      <sz val="11"/>
      <color theme="1"/>
      <name val="Arial"/>
      <family val="2"/>
      <scheme val="minor"/>
    </font>
    <font>
      <b/>
      <sz val="8"/>
      <color theme="1"/>
      <name val="Arial"/>
      <family val="2"/>
    </font>
    <font>
      <sz val="11"/>
      <color rgb="FFFF0000"/>
      <name val="Arial"/>
      <family val="2"/>
      <charset val="178"/>
      <scheme val="minor"/>
    </font>
    <font>
      <b/>
      <sz val="11"/>
      <color rgb="FFFF0000"/>
      <name val="Arial"/>
      <family val="2"/>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113">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xf numFmtId="0" fontId="2" fillId="0" borderId="0" xfId="0" applyFont="1"/>
    <xf numFmtId="0" fontId="5" fillId="0" borderId="0" xfId="0" applyFont="1"/>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wrapText="1"/>
    </xf>
    <xf numFmtId="0" fontId="3" fillId="0" borderId="0" xfId="0" applyFont="1" applyBorder="1" applyAlignment="1">
      <alignment horizontal="center" vertical="center"/>
    </xf>
    <xf numFmtId="0" fontId="2" fillId="0" borderId="0" xfId="0" applyFont="1" applyBorder="1" applyAlignment="1">
      <alignment vertical="center" wrapText="1"/>
    </xf>
    <xf numFmtId="0" fontId="4" fillId="0" borderId="0" xfId="0" applyFont="1" applyAlignment="1">
      <alignment horizontal="center" vertical="center"/>
    </xf>
    <xf numFmtId="0" fontId="2" fillId="0" borderId="0" xfId="0" applyFont="1" applyBorder="1" applyAlignment="1">
      <alignment horizontal="center" vertical="center"/>
    </xf>
    <xf numFmtId="0" fontId="6" fillId="0" borderId="0" xfId="0" applyFont="1" applyAlignment="1">
      <alignment vertical="center"/>
    </xf>
    <xf numFmtId="0" fontId="2" fillId="0" borderId="0" xfId="0" applyFont="1" applyAlignment="1"/>
    <xf numFmtId="164" fontId="0" fillId="0" borderId="0" xfId="0" applyNumberFormat="1"/>
    <xf numFmtId="0" fontId="3" fillId="0" borderId="0" xfId="0" applyFont="1" applyAlignment="1">
      <alignment horizontal="center" vertical="center" wrapText="1"/>
    </xf>
    <xf numFmtId="0" fontId="3" fillId="0" borderId="0" xfId="0" applyFont="1" applyAlignment="1">
      <alignment horizontal="right" vertical="center" wrapText="1"/>
    </xf>
    <xf numFmtId="164" fontId="4" fillId="0" borderId="0" xfId="0" applyNumberFormat="1" applyFont="1" applyBorder="1" applyAlignment="1">
      <alignment horizontal="center"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readingOrder="2"/>
    </xf>
    <xf numFmtId="0" fontId="4" fillId="0" borderId="2" xfId="0" applyFont="1" applyBorder="1" applyAlignment="1">
      <alignment horizontal="right" vertical="center"/>
    </xf>
    <xf numFmtId="164" fontId="4" fillId="0" borderId="3" xfId="0" applyNumberFormat="1" applyFont="1" applyBorder="1" applyAlignment="1">
      <alignment vertical="center" wrapText="1"/>
    </xf>
    <xf numFmtId="0" fontId="0" fillId="0" borderId="0" xfId="0" applyAlignment="1"/>
    <xf numFmtId="0" fontId="0" fillId="0" borderId="0" xfId="0" applyBorder="1"/>
    <xf numFmtId="0" fontId="2" fillId="0" borderId="1" xfId="0" applyFont="1" applyBorder="1" applyAlignment="1">
      <alignment vertical="center"/>
    </xf>
    <xf numFmtId="0" fontId="4" fillId="0" borderId="2" xfId="0" applyFont="1" applyBorder="1" applyAlignment="1">
      <alignment vertical="center" wrapText="1"/>
    </xf>
    <xf numFmtId="164" fontId="4" fillId="0" borderId="2" xfId="0" applyNumberFormat="1" applyFont="1" applyBorder="1" applyAlignment="1">
      <alignment vertical="center" wrapText="1"/>
    </xf>
    <xf numFmtId="0" fontId="3" fillId="0" borderId="11" xfId="0" applyFont="1" applyBorder="1" applyAlignment="1">
      <alignment horizontal="center" vertical="center"/>
    </xf>
    <xf numFmtId="0" fontId="4" fillId="0" borderId="2" xfId="0" applyFont="1" applyBorder="1" applyAlignment="1">
      <alignment vertical="center"/>
    </xf>
    <xf numFmtId="164" fontId="4" fillId="0" borderId="8" xfId="0" applyNumberFormat="1" applyFont="1" applyBorder="1" applyAlignment="1">
      <alignment vertical="center" wrapText="1"/>
    </xf>
    <xf numFmtId="1" fontId="4" fillId="0" borderId="3" xfId="0" applyNumberFormat="1" applyFont="1" applyBorder="1" applyAlignment="1">
      <alignment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right" vertical="center"/>
    </xf>
    <xf numFmtId="0" fontId="3" fillId="0" borderId="2" xfId="0" applyFont="1" applyBorder="1" applyAlignment="1">
      <alignment horizontal="right" vertical="center" readingOrder="2"/>
    </xf>
    <xf numFmtId="164" fontId="3" fillId="0" borderId="2" xfId="0" applyNumberFormat="1" applyFont="1" applyBorder="1" applyAlignment="1">
      <alignment horizontal="right" vertical="center" readingOrder="2"/>
    </xf>
    <xf numFmtId="0" fontId="3" fillId="0" borderId="1" xfId="0" applyFont="1" applyBorder="1" applyAlignment="1">
      <alignment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4" fillId="0" borderId="2"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horizontal="left" vertical="center"/>
    </xf>
    <xf numFmtId="0" fontId="2" fillId="0" borderId="0" xfId="0" applyFont="1" applyBorder="1" applyAlignment="1">
      <alignment vertical="center"/>
    </xf>
    <xf numFmtId="0" fontId="4" fillId="0" borderId="3" xfId="0" applyFont="1" applyBorder="1" applyAlignment="1">
      <alignment horizontal="left" vertical="center" wrapText="1"/>
    </xf>
    <xf numFmtId="0" fontId="3" fillId="0" borderId="4" xfId="0" applyFont="1" applyBorder="1" applyAlignment="1">
      <alignment horizontal="center" vertical="center" wrapText="1"/>
    </xf>
    <xf numFmtId="0" fontId="4" fillId="0" borderId="0" xfId="0" applyFont="1" applyFill="1" applyBorder="1" applyAlignment="1">
      <alignment vertical="center" readingOrder="2"/>
    </xf>
    <xf numFmtId="0" fontId="7" fillId="0" borderId="0" xfId="0" applyFont="1" applyAlignment="1">
      <alignment horizontal="center" vertical="center"/>
    </xf>
    <xf numFmtId="0" fontId="7" fillId="0" borderId="0" xfId="0" applyFont="1" applyFill="1" applyBorder="1" applyAlignment="1">
      <alignment vertical="center" readingOrder="2"/>
    </xf>
    <xf numFmtId="0" fontId="7" fillId="0" borderId="0" xfId="0" applyFont="1" applyFill="1" applyBorder="1" applyAlignment="1">
      <alignment vertical="center" wrapText="1" readingOrder="2"/>
    </xf>
    <xf numFmtId="0" fontId="1" fillId="0" borderId="0" xfId="0" applyFont="1" applyAlignment="1">
      <alignment vertical="center"/>
    </xf>
    <xf numFmtId="0" fontId="3" fillId="0" borderId="7" xfId="0" applyFont="1" applyBorder="1" applyAlignment="1">
      <alignment horizontal="right" vertical="center"/>
    </xf>
    <xf numFmtId="0" fontId="3" fillId="0" borderId="3" xfId="0" applyFont="1" applyBorder="1" applyAlignment="1">
      <alignment vertical="center" wrapText="1"/>
    </xf>
    <xf numFmtId="1" fontId="3" fillId="0" borderId="3" xfId="0" applyNumberFormat="1" applyFont="1" applyBorder="1" applyAlignment="1">
      <alignment vertical="center" wrapText="1"/>
    </xf>
    <xf numFmtId="164" fontId="3" fillId="0" borderId="3" xfId="0" applyNumberFormat="1" applyFont="1" applyBorder="1" applyAlignment="1">
      <alignment vertical="center" wrapText="1"/>
    </xf>
    <xf numFmtId="0" fontId="3" fillId="0" borderId="3" xfId="0" applyFont="1" applyBorder="1" applyAlignment="1">
      <alignment horizontal="left" wrapText="1"/>
    </xf>
    <xf numFmtId="164" fontId="3" fillId="0" borderId="3" xfId="0" applyNumberFormat="1" applyFont="1" applyBorder="1" applyAlignment="1">
      <alignment wrapText="1"/>
    </xf>
    <xf numFmtId="164" fontId="3" fillId="0" borderId="8" xfId="0" applyNumberFormat="1" applyFont="1" applyBorder="1" applyAlignment="1">
      <alignment vertical="center" wrapText="1"/>
    </xf>
    <xf numFmtId="0" fontId="3" fillId="0" borderId="0" xfId="0" applyFont="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right" vertical="center" readingOrder="2"/>
    </xf>
    <xf numFmtId="164" fontId="3" fillId="0" borderId="0" xfId="0" applyNumberFormat="1" applyFont="1" applyBorder="1" applyAlignment="1">
      <alignment horizontal="right" vertical="center" readingOrder="2"/>
    </xf>
    <xf numFmtId="1" fontId="3" fillId="0" borderId="0" xfId="0" applyNumberFormat="1" applyFont="1" applyBorder="1" applyAlignment="1">
      <alignment horizontal="right" vertical="center" readingOrder="2"/>
    </xf>
    <xf numFmtId="0" fontId="8" fillId="0" borderId="0" xfId="0" applyFont="1"/>
    <xf numFmtId="0" fontId="9" fillId="0" borderId="0" xfId="0" applyFont="1" applyAlignment="1">
      <alignment horizontal="center" vertical="center"/>
    </xf>
    <xf numFmtId="1" fontId="3" fillId="0" borderId="3" xfId="0" applyNumberFormat="1" applyFont="1" applyBorder="1" applyAlignment="1">
      <alignment horizontal="left"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xf>
    <xf numFmtId="0" fontId="3" fillId="0" borderId="4" xfId="0" applyFont="1" applyBorder="1" applyAlignment="1">
      <alignment horizontal="center" vertical="center" wrapText="1"/>
    </xf>
    <xf numFmtId="0" fontId="4" fillId="0" borderId="9" xfId="0" applyFont="1" applyBorder="1" applyAlignment="1">
      <alignment horizontal="right" vertical="center"/>
    </xf>
    <xf numFmtId="164" fontId="4" fillId="0" borderId="9" xfId="0" applyNumberFormat="1" applyFont="1" applyBorder="1" applyAlignment="1">
      <alignment horizontal="right" vertical="center"/>
    </xf>
    <xf numFmtId="0" fontId="4" fillId="0" borderId="0" xfId="0" applyFont="1" applyFill="1" applyBorder="1" applyAlignment="1">
      <alignment horizontal="right" vertical="center" readingOrder="2"/>
    </xf>
    <xf numFmtId="0" fontId="2" fillId="0" borderId="0" xfId="0" applyFont="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7" fillId="0" borderId="14" xfId="0" applyFont="1" applyFill="1" applyBorder="1" applyAlignment="1">
      <alignment horizontal="right" vertical="center" readingOrder="2"/>
    </xf>
    <xf numFmtId="0" fontId="7" fillId="0" borderId="0" xfId="0" applyFont="1" applyFill="1" applyBorder="1" applyAlignment="1">
      <alignment horizontal="right" vertical="center" wrapText="1" readingOrder="2"/>
    </xf>
    <xf numFmtId="0" fontId="7" fillId="0" borderId="0" xfId="0" applyFont="1" applyFill="1" applyBorder="1" applyAlignment="1">
      <alignment horizontal="right" vertical="center" readingOrder="2"/>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7" fillId="0" borderId="0" xfId="0" applyFont="1" applyAlignment="1">
      <alignment horizontal="center" vertical="center" wrapText="1"/>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0" xfId="0" applyFont="1" applyAlignment="1">
      <alignment horizontal="center" vertical="center" wrapText="1"/>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2" fillId="0" borderId="1" xfId="0" applyFont="1" applyBorder="1" applyAlignment="1">
      <alignment horizontal="right" vertical="center"/>
    </xf>
    <xf numFmtId="0" fontId="4" fillId="0" borderId="14" xfId="0" applyFont="1" applyBorder="1" applyAlignment="1">
      <alignment horizontal="right" vertical="center" readingOrder="2"/>
    </xf>
    <xf numFmtId="0" fontId="4" fillId="0" borderId="14" xfId="0" applyFont="1" applyFill="1" applyBorder="1" applyAlignment="1">
      <alignment horizontal="right" vertical="center" readingOrder="2"/>
    </xf>
    <xf numFmtId="0" fontId="2" fillId="0" borderId="0"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readingOrder="2"/>
    </xf>
    <xf numFmtId="0" fontId="3" fillId="0" borderId="1" xfId="0" applyFont="1" applyBorder="1" applyAlignment="1">
      <alignment horizontal="center" vertical="center" readingOrder="2"/>
    </xf>
    <xf numFmtId="164" fontId="3" fillId="0" borderId="8" xfId="0" applyNumberFormat="1" applyFont="1" applyBorder="1" applyAlignment="1">
      <alignment wrapText="1"/>
    </xf>
    <xf numFmtId="0" fontId="3" fillId="0" borderId="12" xfId="0" applyFont="1" applyBorder="1" applyAlignment="1">
      <alignment horizontal="center" vertical="center" readingOrder="2"/>
    </xf>
    <xf numFmtId="1" fontId="3" fillId="0" borderId="9" xfId="0" applyNumberFormat="1" applyFont="1" applyBorder="1" applyAlignment="1">
      <alignment horizontal="right" vertical="center" readingOrder="2"/>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
  <sheetViews>
    <sheetView rightToLeft="1" workbookViewId="0">
      <selection activeCell="F14" sqref="F14"/>
    </sheetView>
  </sheetViews>
  <sheetFormatPr defaultRowHeight="13.8" x14ac:dyDescent="0.25"/>
  <cols>
    <col min="1" max="1" width="11.09765625" customWidth="1"/>
    <col min="2" max="2" width="10.69921875" customWidth="1"/>
    <col min="3" max="4" width="11.296875" customWidth="1"/>
    <col min="5" max="5" width="10.296875" customWidth="1"/>
    <col min="6" max="6" width="11.296875" customWidth="1"/>
    <col min="7" max="7" width="12.3984375" customWidth="1"/>
  </cols>
  <sheetData>
    <row r="2" spans="1:10" ht="27" customHeight="1" x14ac:dyDescent="0.3">
      <c r="A2" s="79" t="s">
        <v>64</v>
      </c>
      <c r="B2" s="79"/>
      <c r="C2" s="79"/>
      <c r="D2" s="79"/>
      <c r="E2" s="79"/>
      <c r="F2" s="79"/>
      <c r="G2" s="79"/>
      <c r="H2" s="15"/>
      <c r="I2" s="15"/>
      <c r="J2" s="15"/>
    </row>
    <row r="3" spans="1:10" ht="20.25" customHeight="1" x14ac:dyDescent="0.25">
      <c r="A3" s="7" t="s">
        <v>21</v>
      </c>
      <c r="B3" s="53"/>
      <c r="C3" s="53"/>
      <c r="D3" s="53"/>
      <c r="E3" s="53"/>
      <c r="F3" s="53"/>
      <c r="G3" s="53"/>
    </row>
    <row r="4" spans="1:10" ht="26.25" customHeight="1" x14ac:dyDescent="0.25">
      <c r="A4" s="86" t="s">
        <v>16</v>
      </c>
      <c r="B4" s="80" t="s">
        <v>17</v>
      </c>
      <c r="C4" s="80"/>
      <c r="D4" s="81"/>
      <c r="E4" s="80" t="s">
        <v>53</v>
      </c>
      <c r="F4" s="80" t="s">
        <v>19</v>
      </c>
      <c r="G4" s="81"/>
    </row>
    <row r="5" spans="1:10" ht="30" customHeight="1" x14ac:dyDescent="0.25">
      <c r="A5" s="87"/>
      <c r="B5" s="82"/>
      <c r="C5" s="83"/>
      <c r="D5" s="83"/>
      <c r="E5" s="88"/>
      <c r="F5" s="84"/>
      <c r="G5" s="85"/>
    </row>
    <row r="6" spans="1:10" ht="32.25" customHeight="1" x14ac:dyDescent="0.25">
      <c r="A6" s="87"/>
      <c r="B6" s="48" t="s">
        <v>48</v>
      </c>
      <c r="C6" s="48" t="s">
        <v>5</v>
      </c>
      <c r="D6" s="48" t="s">
        <v>41</v>
      </c>
      <c r="E6" s="71"/>
      <c r="F6" s="73" t="s">
        <v>49</v>
      </c>
      <c r="G6" s="72" t="s">
        <v>5</v>
      </c>
    </row>
    <row r="7" spans="1:10" ht="26.25" customHeight="1" x14ac:dyDescent="0.25">
      <c r="A7" s="31" t="s">
        <v>0</v>
      </c>
      <c r="B7" s="47">
        <f>D7+C7</f>
        <v>13900</v>
      </c>
      <c r="C7" s="47">
        <v>13887</v>
      </c>
      <c r="D7" s="47">
        <v>13</v>
      </c>
      <c r="E7" s="34">
        <v>12602</v>
      </c>
      <c r="F7" s="25">
        <f>E7/B7*1000</f>
        <v>906.61870503597117</v>
      </c>
      <c r="G7" s="33">
        <f>E7/C7*1000</f>
        <v>907.46741556851725</v>
      </c>
    </row>
    <row r="8" spans="1:10" ht="26.25" customHeight="1" x14ac:dyDescent="0.25">
      <c r="A8" s="31" t="s">
        <v>37</v>
      </c>
      <c r="B8" s="29">
        <f>D8+C8</f>
        <v>451</v>
      </c>
      <c r="C8" s="29">
        <v>420</v>
      </c>
      <c r="D8" s="29">
        <v>31</v>
      </c>
      <c r="E8" s="43">
        <v>267</v>
      </c>
      <c r="F8" s="25">
        <f>E8/B8*1000</f>
        <v>592.01773835920176</v>
      </c>
      <c r="G8" s="33">
        <f>E8/C8*1000</f>
        <v>635.71428571428567</v>
      </c>
    </row>
    <row r="9" spans="1:10" ht="26.25" customHeight="1" x14ac:dyDescent="0.25">
      <c r="A9" s="78" t="s">
        <v>32</v>
      </c>
      <c r="B9" s="78"/>
      <c r="C9" s="78"/>
      <c r="D9" s="78"/>
      <c r="E9" s="78"/>
      <c r="F9" s="78"/>
      <c r="G9" s="78"/>
    </row>
    <row r="10" spans="1:10" x14ac:dyDescent="0.25">
      <c r="F10" s="16"/>
      <c r="G10" s="16"/>
    </row>
  </sheetData>
  <mergeCells count="8">
    <mergeCell ref="A9:G9"/>
    <mergeCell ref="A2:G2"/>
    <mergeCell ref="B4:D4"/>
    <mergeCell ref="F4:G4"/>
    <mergeCell ref="B5:D5"/>
    <mergeCell ref="F5:G5"/>
    <mergeCell ref="A4:A6"/>
    <mergeCell ref="E4:E5"/>
  </mergeCells>
  <printOptions horizontalCentered="1" verticalCentered="1"/>
  <pageMargins left="0.25" right="0.25" top="0.25" bottom="0.25" header="0.25" footer="0.25"/>
  <pageSetup paperSize="9" orientation="landscape"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rightToLeft="1" topLeftCell="B1" zoomScale="120" zoomScaleNormal="120" workbookViewId="0">
      <selection activeCell="H4" sqref="H4"/>
    </sheetView>
  </sheetViews>
  <sheetFormatPr defaultColWidth="9.09765625" defaultRowHeight="15.6" x14ac:dyDescent="0.25"/>
  <cols>
    <col min="1" max="1" width="6.8984375" customWidth="1"/>
    <col min="2" max="2" width="14.09765625" style="2" customWidth="1"/>
    <col min="3" max="3" width="12.09765625" style="2" customWidth="1"/>
    <col min="4" max="5" width="12.8984375" style="2" customWidth="1"/>
    <col min="6" max="6" width="11.69921875" style="1" customWidth="1"/>
    <col min="7" max="7" width="9.09765625" style="1"/>
  </cols>
  <sheetData>
    <row r="1" spans="2:11" ht="25.2" customHeight="1" x14ac:dyDescent="0.25">
      <c r="B1" s="79" t="s">
        <v>70</v>
      </c>
      <c r="C1" s="79"/>
      <c r="D1" s="79"/>
      <c r="E1" s="79"/>
    </row>
    <row r="2" spans="2:11" ht="13.8" customHeight="1" x14ac:dyDescent="0.25">
      <c r="B2" s="79" t="s">
        <v>71</v>
      </c>
      <c r="C2" s="79"/>
      <c r="D2" s="79"/>
      <c r="E2" s="79"/>
    </row>
    <row r="3" spans="2:11" ht="17.399999999999999" customHeight="1" x14ac:dyDescent="0.25">
      <c r="B3" s="18" t="s">
        <v>22</v>
      </c>
      <c r="C3" s="3"/>
      <c r="D3" s="17"/>
      <c r="E3" s="17" t="s">
        <v>20</v>
      </c>
    </row>
    <row r="4" spans="2:11" ht="19.5" customHeight="1" x14ac:dyDescent="0.25">
      <c r="B4" s="86" t="s">
        <v>15</v>
      </c>
      <c r="C4" s="98" t="s">
        <v>72</v>
      </c>
      <c r="D4" s="96" t="s">
        <v>73</v>
      </c>
      <c r="E4" s="97"/>
    </row>
    <row r="5" spans="2:11" ht="16.8" customHeight="1" x14ac:dyDescent="0.25">
      <c r="B5" s="87"/>
      <c r="C5" s="99"/>
      <c r="D5" s="69" t="s">
        <v>0</v>
      </c>
      <c r="E5" s="70" t="s">
        <v>1</v>
      </c>
      <c r="H5" s="95"/>
      <c r="I5" s="95"/>
      <c r="J5" s="95"/>
      <c r="K5" s="95"/>
    </row>
    <row r="6" spans="2:11" ht="20.25" customHeight="1" x14ac:dyDescent="0.25">
      <c r="B6" s="92" t="s">
        <v>44</v>
      </c>
      <c r="C6" s="24">
        <v>2018</v>
      </c>
      <c r="D6" s="24">
        <v>217</v>
      </c>
      <c r="E6" s="76" t="s">
        <v>27</v>
      </c>
    </row>
    <row r="7" spans="2:11" ht="20.25" customHeight="1" x14ac:dyDescent="0.25">
      <c r="B7" s="93"/>
      <c r="C7" s="24">
        <v>2019</v>
      </c>
      <c r="D7" s="24">
        <v>5114</v>
      </c>
      <c r="E7" s="76" t="s">
        <v>35</v>
      </c>
    </row>
    <row r="8" spans="2:11" ht="20.25" customHeight="1" x14ac:dyDescent="0.25">
      <c r="B8" s="93"/>
      <c r="C8" s="24">
        <v>2020</v>
      </c>
      <c r="D8" s="24">
        <v>4069</v>
      </c>
      <c r="E8" s="76" t="s">
        <v>55</v>
      </c>
    </row>
    <row r="9" spans="2:11" ht="20.25" customHeight="1" x14ac:dyDescent="0.25">
      <c r="B9" s="93"/>
      <c r="C9" s="24">
        <v>2021</v>
      </c>
      <c r="D9" s="24">
        <v>3849</v>
      </c>
      <c r="E9" s="76" t="s">
        <v>61</v>
      </c>
    </row>
    <row r="10" spans="2:11" ht="20.25" customHeight="1" x14ac:dyDescent="0.25">
      <c r="B10" s="93"/>
      <c r="C10" s="24">
        <v>2022</v>
      </c>
      <c r="D10" s="24">
        <v>154</v>
      </c>
      <c r="E10" s="76" t="s">
        <v>60</v>
      </c>
    </row>
    <row r="11" spans="2:11" ht="18" customHeight="1" x14ac:dyDescent="0.25">
      <c r="B11" s="94"/>
      <c r="C11" s="24">
        <v>2023</v>
      </c>
      <c r="D11" s="24">
        <v>139</v>
      </c>
      <c r="E11" s="76">
        <v>4.51</v>
      </c>
    </row>
    <row r="12" spans="2:11" ht="20.25" customHeight="1" x14ac:dyDescent="0.25">
      <c r="B12" s="92" t="s">
        <v>45</v>
      </c>
      <c r="C12" s="24">
        <v>2018</v>
      </c>
      <c r="D12" s="24">
        <v>182</v>
      </c>
      <c r="E12" s="76" t="s">
        <v>27</v>
      </c>
      <c r="F12" s="20"/>
      <c r="G12" s="20"/>
    </row>
    <row r="13" spans="2:11" ht="20.25" customHeight="1" x14ac:dyDescent="0.25">
      <c r="B13" s="93"/>
      <c r="C13" s="24">
        <v>2019</v>
      </c>
      <c r="D13" s="24">
        <v>5747</v>
      </c>
      <c r="E13" s="76" t="s">
        <v>34</v>
      </c>
      <c r="F13" s="20"/>
      <c r="G13" s="20"/>
    </row>
    <row r="14" spans="2:11" ht="20.25" customHeight="1" x14ac:dyDescent="0.25">
      <c r="B14" s="93"/>
      <c r="C14" s="24">
        <v>2020</v>
      </c>
      <c r="D14" s="24">
        <v>4642</v>
      </c>
      <c r="E14" s="76" t="s">
        <v>56</v>
      </c>
    </row>
    <row r="15" spans="2:11" ht="20.25" customHeight="1" x14ac:dyDescent="0.25">
      <c r="B15" s="93"/>
      <c r="C15" s="24">
        <v>2021</v>
      </c>
      <c r="D15" s="24">
        <v>4225</v>
      </c>
      <c r="E15" s="76" t="s">
        <v>63</v>
      </c>
    </row>
    <row r="16" spans="2:11" ht="20.25" customHeight="1" x14ac:dyDescent="0.25">
      <c r="B16" s="93"/>
      <c r="C16" s="24">
        <v>2022</v>
      </c>
      <c r="D16" s="24">
        <v>116</v>
      </c>
      <c r="E16" s="76" t="s">
        <v>62</v>
      </c>
    </row>
    <row r="17" spans="1:7" ht="20.25" customHeight="1" x14ac:dyDescent="0.25">
      <c r="B17" s="94"/>
      <c r="C17" s="24">
        <v>2023</v>
      </c>
      <c r="D17" s="24">
        <v>126</v>
      </c>
      <c r="E17" s="76">
        <v>2.67</v>
      </c>
    </row>
    <row r="18" spans="1:7" ht="20.25" customHeight="1" x14ac:dyDescent="0.25">
      <c r="B18" s="92" t="s">
        <v>43</v>
      </c>
      <c r="C18" s="32">
        <v>2018</v>
      </c>
      <c r="D18" s="32">
        <v>838.4</v>
      </c>
      <c r="E18" s="76" t="s">
        <v>28</v>
      </c>
    </row>
    <row r="19" spans="1:7" ht="20.25" customHeight="1" x14ac:dyDescent="0.25">
      <c r="B19" s="93"/>
      <c r="C19" s="32">
        <v>2019</v>
      </c>
      <c r="D19" s="25">
        <v>1123.8623608139767</v>
      </c>
      <c r="E19" s="77" t="s">
        <v>36</v>
      </c>
    </row>
    <row r="20" spans="1:7" ht="20.25" customHeight="1" x14ac:dyDescent="0.25">
      <c r="B20" s="93"/>
      <c r="C20" s="32">
        <v>2020</v>
      </c>
      <c r="D20" s="30">
        <v>1140.8</v>
      </c>
      <c r="E20" s="77" t="s">
        <v>57</v>
      </c>
    </row>
    <row r="21" spans="1:7" ht="20.25" customHeight="1" x14ac:dyDescent="0.25">
      <c r="B21" s="93"/>
      <c r="C21" s="32">
        <v>2021</v>
      </c>
      <c r="D21" s="24">
        <v>1097.5</v>
      </c>
      <c r="E21" s="76" t="s">
        <v>58</v>
      </c>
    </row>
    <row r="22" spans="1:7" ht="20.25" customHeight="1" x14ac:dyDescent="0.25">
      <c r="B22" s="93"/>
      <c r="C22" s="24">
        <v>2022</v>
      </c>
      <c r="D22" s="24">
        <v>757.9</v>
      </c>
      <c r="E22" s="76" t="s">
        <v>59</v>
      </c>
    </row>
    <row r="23" spans="1:7" ht="20.25" customHeight="1" x14ac:dyDescent="0.25">
      <c r="B23" s="94"/>
      <c r="C23" s="24">
        <v>2023</v>
      </c>
      <c r="D23" s="24">
        <v>906.6</v>
      </c>
      <c r="E23" s="77">
        <v>592</v>
      </c>
    </row>
    <row r="24" spans="1:7" ht="16.5" customHeight="1" x14ac:dyDescent="0.25">
      <c r="B24" s="89" t="s">
        <v>52</v>
      </c>
      <c r="C24" s="89"/>
      <c r="D24" s="89"/>
      <c r="E24" s="89"/>
      <c r="F24" s="51"/>
      <c r="G24" s="50"/>
    </row>
    <row r="25" spans="1:7" ht="26.25" customHeight="1" x14ac:dyDescent="0.25">
      <c r="A25" s="27"/>
      <c r="B25" s="90" t="s">
        <v>54</v>
      </c>
      <c r="C25" s="90"/>
      <c r="D25" s="90"/>
      <c r="E25" s="90"/>
      <c r="F25" s="52"/>
      <c r="G25" s="52"/>
    </row>
    <row r="26" spans="1:7" ht="18" customHeight="1" x14ac:dyDescent="0.25">
      <c r="A26" s="27"/>
      <c r="B26" s="91" t="s">
        <v>42</v>
      </c>
      <c r="C26" s="91"/>
      <c r="D26" s="91"/>
      <c r="E26" s="91"/>
      <c r="F26" s="51"/>
      <c r="G26" s="51"/>
    </row>
    <row r="27" spans="1:7" ht="1.2" customHeight="1" x14ac:dyDescent="0.25">
      <c r="A27" s="27"/>
      <c r="B27" s="21"/>
      <c r="C27" s="21"/>
      <c r="D27" s="21"/>
      <c r="E27" s="21"/>
      <c r="F27" s="20"/>
    </row>
    <row r="28" spans="1:7" ht="13.5" customHeight="1" x14ac:dyDescent="0.25">
      <c r="B28" s="12"/>
      <c r="F28"/>
      <c r="G28"/>
    </row>
    <row r="29" spans="1:7" ht="14.25" customHeight="1" x14ac:dyDescent="0.25">
      <c r="F29"/>
      <c r="G29"/>
    </row>
    <row r="30" spans="1:7" ht="13.5" customHeight="1" x14ac:dyDescent="0.25">
      <c r="B30" s="14"/>
      <c r="C30" s="14"/>
      <c r="D30" s="14"/>
      <c r="E30" s="14"/>
      <c r="F30"/>
      <c r="G30"/>
    </row>
    <row r="32" spans="1:7" x14ac:dyDescent="0.25">
      <c r="B32" s="13"/>
      <c r="C32" s="13"/>
      <c r="D32" s="13"/>
      <c r="E32" s="13"/>
      <c r="F32"/>
      <c r="G32"/>
    </row>
  </sheetData>
  <mergeCells count="12">
    <mergeCell ref="H5:K5"/>
    <mergeCell ref="D4:E4"/>
    <mergeCell ref="B4:B5"/>
    <mergeCell ref="C4:C5"/>
    <mergeCell ref="B1:E1"/>
    <mergeCell ref="B2:E2"/>
    <mergeCell ref="B24:E24"/>
    <mergeCell ref="B25:E25"/>
    <mergeCell ref="B26:E26"/>
    <mergeCell ref="B6:B11"/>
    <mergeCell ref="B12:B17"/>
    <mergeCell ref="B18:B23"/>
  </mergeCells>
  <printOptions horizontalCentered="1" verticalCentered="1"/>
  <pageMargins left="0.25" right="0.25" top="0.25" bottom="0.25" header="0.25" footer="0.25"/>
  <pageSetup paperSize="9" orientation="portrait" horizontalDpi="300" verticalDpi="300" r:id="rId1"/>
  <headerFooter>
    <oddFooter>&amp;C4</oddFooter>
  </headerFooter>
  <rowBreaks count="1" manualBreakCount="1">
    <brk id="3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rightToLeft="1" zoomScaleNormal="100" workbookViewId="0">
      <selection activeCell="N7" sqref="N7"/>
    </sheetView>
  </sheetViews>
  <sheetFormatPr defaultRowHeight="13.8" x14ac:dyDescent="0.25"/>
  <cols>
    <col min="1" max="1" width="9.59765625" style="8" customWidth="1"/>
    <col min="2" max="3" width="11.8984375" style="8" customWidth="1"/>
    <col min="4" max="4" width="11.69921875" style="8" customWidth="1"/>
    <col min="5" max="5" width="11.19921875" style="8" customWidth="1"/>
    <col min="6" max="6" width="12.796875" style="8" customWidth="1"/>
    <col min="7" max="7" width="12.09765625" style="8" customWidth="1"/>
    <col min="8" max="8" width="9.09765625" style="4"/>
  </cols>
  <sheetData>
    <row r="1" spans="1:8" s="6" customFormat="1" ht="23.25" customHeight="1" x14ac:dyDescent="0.3">
      <c r="A1" s="100" t="s">
        <v>65</v>
      </c>
      <c r="B1" s="100"/>
      <c r="C1" s="100"/>
      <c r="D1" s="100"/>
      <c r="E1" s="100"/>
      <c r="F1" s="100"/>
      <c r="G1" s="100"/>
      <c r="H1" s="5"/>
    </row>
    <row r="2" spans="1:8" s="6" customFormat="1" ht="23.25" customHeight="1" x14ac:dyDescent="0.3">
      <c r="A2" s="103" t="s">
        <v>23</v>
      </c>
      <c r="B2" s="103"/>
      <c r="C2" s="7"/>
      <c r="D2" s="7"/>
      <c r="E2" s="7"/>
      <c r="F2" s="7"/>
      <c r="G2" s="7"/>
      <c r="H2" s="5"/>
    </row>
    <row r="3" spans="1:8" ht="27.75" customHeight="1" x14ac:dyDescent="0.25">
      <c r="A3" s="101" t="s">
        <v>7</v>
      </c>
      <c r="B3" s="81" t="s">
        <v>2</v>
      </c>
      <c r="C3" s="102"/>
      <c r="D3" s="86"/>
      <c r="E3" s="98" t="s">
        <v>46</v>
      </c>
      <c r="F3" s="81" t="s">
        <v>11</v>
      </c>
      <c r="G3" s="102"/>
    </row>
    <row r="4" spans="1:8" ht="21" customHeight="1" x14ac:dyDescent="0.25">
      <c r="A4" s="101"/>
      <c r="B4" s="82" t="s">
        <v>4</v>
      </c>
      <c r="C4" s="83"/>
      <c r="D4" s="107"/>
      <c r="E4" s="99"/>
      <c r="F4" s="108" t="s">
        <v>50</v>
      </c>
      <c r="G4" s="109"/>
    </row>
    <row r="5" spans="1:8" ht="29.25" customHeight="1" x14ac:dyDescent="0.25">
      <c r="A5" s="101"/>
      <c r="B5" s="48" t="s">
        <v>47</v>
      </c>
      <c r="C5" s="48" t="s">
        <v>5</v>
      </c>
      <c r="D5" s="48" t="s">
        <v>6</v>
      </c>
      <c r="E5" s="99"/>
      <c r="F5" s="75" t="s">
        <v>33</v>
      </c>
      <c r="G5" s="72" t="s">
        <v>31</v>
      </c>
    </row>
    <row r="6" spans="1:8" ht="21" customHeight="1" x14ac:dyDescent="0.25">
      <c r="A6" s="37" t="s">
        <v>38</v>
      </c>
      <c r="B6" s="55">
        <f>D6+C6</f>
        <v>150</v>
      </c>
      <c r="C6" s="55">
        <v>150</v>
      </c>
      <c r="D6" s="55">
        <v>0</v>
      </c>
      <c r="E6" s="56">
        <v>103</v>
      </c>
      <c r="F6" s="57">
        <f>E6/B6*1000</f>
        <v>686.66666666666663</v>
      </c>
      <c r="G6" s="60">
        <f>E6/C6*1000</f>
        <v>686.66666666666663</v>
      </c>
    </row>
    <row r="7" spans="1:8" ht="21" customHeight="1" x14ac:dyDescent="0.25">
      <c r="A7" s="37" t="s">
        <v>8</v>
      </c>
      <c r="B7" s="55">
        <f t="shared" ref="B7:B11" si="0">D7+C7</f>
        <v>3</v>
      </c>
      <c r="C7" s="55">
        <v>3</v>
      </c>
      <c r="D7" s="55">
        <v>0</v>
      </c>
      <c r="E7" s="55">
        <v>2</v>
      </c>
      <c r="F7" s="57">
        <f t="shared" ref="F7:F11" si="1">E7/B7*1000</f>
        <v>666.66666666666663</v>
      </c>
      <c r="G7" s="60">
        <f t="shared" ref="G7:G11" si="2">E7/C7*1000</f>
        <v>666.66666666666663</v>
      </c>
    </row>
    <row r="8" spans="1:8" ht="21" customHeight="1" x14ac:dyDescent="0.25">
      <c r="A8" s="37" t="s">
        <v>9</v>
      </c>
      <c r="B8" s="55">
        <f t="shared" si="0"/>
        <v>9573</v>
      </c>
      <c r="C8" s="55">
        <v>9560</v>
      </c>
      <c r="D8" s="55">
        <v>13</v>
      </c>
      <c r="E8" s="55">
        <v>9474</v>
      </c>
      <c r="F8" s="57">
        <f t="shared" si="1"/>
        <v>989.65841429019122</v>
      </c>
      <c r="G8" s="60">
        <f t="shared" si="2"/>
        <v>991.00418410041846</v>
      </c>
    </row>
    <row r="9" spans="1:8" ht="21" customHeight="1" x14ac:dyDescent="0.25">
      <c r="A9" s="37" t="s">
        <v>10</v>
      </c>
      <c r="B9" s="55">
        <f t="shared" si="0"/>
        <v>3674</v>
      </c>
      <c r="C9" s="55">
        <v>3674</v>
      </c>
      <c r="D9" s="55">
        <v>0</v>
      </c>
      <c r="E9" s="55">
        <v>2633</v>
      </c>
      <c r="F9" s="57">
        <f t="shared" si="1"/>
        <v>716.65759390310291</v>
      </c>
      <c r="G9" s="60">
        <f t="shared" si="2"/>
        <v>716.65759390310291</v>
      </c>
    </row>
    <row r="10" spans="1:8" ht="21" customHeight="1" x14ac:dyDescent="0.25">
      <c r="A10" s="37" t="s">
        <v>29</v>
      </c>
      <c r="B10" s="55">
        <f t="shared" si="0"/>
        <v>315</v>
      </c>
      <c r="C10" s="55">
        <v>315</v>
      </c>
      <c r="D10" s="55">
        <v>0</v>
      </c>
      <c r="E10" s="55">
        <v>267</v>
      </c>
      <c r="F10" s="57">
        <f t="shared" si="1"/>
        <v>847.61904761904759</v>
      </c>
      <c r="G10" s="60">
        <f t="shared" si="2"/>
        <v>847.61904761904759</v>
      </c>
    </row>
    <row r="11" spans="1:8" ht="21" customHeight="1" x14ac:dyDescent="0.25">
      <c r="A11" s="37" t="s">
        <v>25</v>
      </c>
      <c r="B11" s="55">
        <f t="shared" si="0"/>
        <v>185</v>
      </c>
      <c r="C11" s="55">
        <v>185</v>
      </c>
      <c r="D11" s="55">
        <v>0</v>
      </c>
      <c r="E11" s="55">
        <v>123</v>
      </c>
      <c r="F11" s="57">
        <f t="shared" si="1"/>
        <v>664.8648648648649</v>
      </c>
      <c r="G11" s="60">
        <f t="shared" si="2"/>
        <v>664.8648648648649</v>
      </c>
    </row>
    <row r="12" spans="1:8" ht="21" customHeight="1" x14ac:dyDescent="0.25">
      <c r="A12" s="37" t="s">
        <v>3</v>
      </c>
      <c r="B12" s="58">
        <f>B6+B7+B8+B9+B10+B11</f>
        <v>13900</v>
      </c>
      <c r="C12" s="58">
        <f>C6+C7+C8+C9+C10+C11</f>
        <v>13887</v>
      </c>
      <c r="D12" s="58">
        <f>D6+D7+D8+D9+D10+D11</f>
        <v>13</v>
      </c>
      <c r="E12" s="68">
        <f>E6+E7+E8+E9+E10+E11</f>
        <v>12602</v>
      </c>
      <c r="F12" s="59">
        <f>E12/B12*1000</f>
        <v>906.61870503597117</v>
      </c>
      <c r="G12" s="110">
        <f>E12/C12*1000</f>
        <v>907.46741556851725</v>
      </c>
    </row>
    <row r="13" spans="1:8" ht="14.25" customHeight="1" x14ac:dyDescent="0.25">
      <c r="A13" s="104"/>
      <c r="B13" s="104"/>
      <c r="C13" s="104"/>
      <c r="D13" s="21"/>
      <c r="E13" s="21"/>
      <c r="F13" s="19"/>
      <c r="G13" s="19"/>
    </row>
  </sheetData>
  <mergeCells count="9">
    <mergeCell ref="E3:E5"/>
    <mergeCell ref="F3:G3"/>
    <mergeCell ref="F4:G4"/>
    <mergeCell ref="B3:D3"/>
    <mergeCell ref="B4:D4"/>
    <mergeCell ref="A1:G1"/>
    <mergeCell ref="A3:A5"/>
    <mergeCell ref="A2:B2"/>
    <mergeCell ref="A13:C13"/>
  </mergeCells>
  <printOptions horizontalCentered="1" verticalCentered="1"/>
  <pageMargins left="0.25" right="0.25" top="0.25" bottom="0.25" header="0.25" footer="0.25"/>
  <pageSetup paperSize="9" orientation="portrait" horizontalDpi="300" verticalDpi="300" r:id="rId1"/>
  <headerFooter>
    <oddFooter xml:space="preserve">&amp;C7&amp;R&amp;"Arial,Regular"&amp;10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rightToLeft="1" workbookViewId="0">
      <selection activeCell="B9" sqref="B9"/>
    </sheetView>
  </sheetViews>
  <sheetFormatPr defaultColWidth="9.09765625" defaultRowHeight="13.8" x14ac:dyDescent="0.25"/>
  <cols>
    <col min="1" max="1" width="12.296875" style="3" customWidth="1"/>
    <col min="2" max="2" width="19.09765625" style="3" customWidth="1"/>
    <col min="3" max="3" width="19.296875" style="3" customWidth="1"/>
    <col min="4" max="4" width="16.8984375" style="3" customWidth="1"/>
    <col min="5" max="6" width="16.09765625" style="42" customWidth="1"/>
    <col min="7" max="7" width="7" style="3" customWidth="1"/>
    <col min="8" max="8" width="1.3984375" style="3" hidden="1" customWidth="1"/>
  </cols>
  <sheetData>
    <row r="1" spans="1:11" ht="26.25" customHeight="1" x14ac:dyDescent="0.25"/>
    <row r="2" spans="1:11" ht="30.75" customHeight="1" x14ac:dyDescent="0.25">
      <c r="A2" s="100" t="s">
        <v>66</v>
      </c>
      <c r="B2" s="100"/>
      <c r="C2" s="100"/>
      <c r="D2" s="100"/>
      <c r="E2" s="41"/>
      <c r="F2" s="41"/>
      <c r="G2" s="9"/>
      <c r="H2" s="9"/>
    </row>
    <row r="3" spans="1:11" ht="25.5" customHeight="1" x14ac:dyDescent="0.25">
      <c r="A3" s="40" t="s">
        <v>24</v>
      </c>
      <c r="B3" s="40"/>
      <c r="E3" s="44"/>
      <c r="F3" s="44"/>
      <c r="G3" s="11"/>
    </row>
    <row r="4" spans="1:11" ht="17.25" customHeight="1" x14ac:dyDescent="0.25">
      <c r="A4" s="101" t="s">
        <v>18</v>
      </c>
      <c r="B4" s="35" t="s">
        <v>5</v>
      </c>
      <c r="C4" s="22" t="s">
        <v>12</v>
      </c>
      <c r="D4" s="74" t="s">
        <v>13</v>
      </c>
      <c r="E4" s="10"/>
      <c r="F4" s="10"/>
      <c r="G4" s="10"/>
    </row>
    <row r="5" spans="1:11" ht="17.25" customHeight="1" x14ac:dyDescent="0.25">
      <c r="A5" s="101"/>
      <c r="B5" s="36" t="s">
        <v>4</v>
      </c>
      <c r="C5" s="23" t="s">
        <v>51</v>
      </c>
      <c r="D5" s="111" t="s">
        <v>14</v>
      </c>
      <c r="E5" s="10"/>
      <c r="F5" s="10"/>
    </row>
    <row r="6" spans="1:11" ht="33" customHeight="1" x14ac:dyDescent="0.25">
      <c r="A6" s="37" t="s">
        <v>0</v>
      </c>
      <c r="B6" s="38">
        <v>13887</v>
      </c>
      <c r="C6" s="39">
        <f>D6/B6*1000</f>
        <v>1898.0341326420394</v>
      </c>
      <c r="D6" s="112">
        <v>26358</v>
      </c>
      <c r="E6" s="45"/>
      <c r="F6" s="45"/>
      <c r="I6" s="27"/>
    </row>
    <row r="7" spans="1:11" ht="33" customHeight="1" x14ac:dyDescent="0.25">
      <c r="A7" s="62"/>
      <c r="B7" s="63"/>
      <c r="C7" s="64"/>
      <c r="D7" s="65"/>
      <c r="E7" s="45"/>
      <c r="F7" s="45"/>
      <c r="G7" s="61"/>
      <c r="H7" s="61"/>
      <c r="I7" s="27"/>
    </row>
    <row r="8" spans="1:11" ht="33" customHeight="1" x14ac:dyDescent="0.25">
      <c r="A8" s="62"/>
      <c r="B8" s="63"/>
      <c r="C8" s="64"/>
      <c r="D8" s="65"/>
      <c r="E8" s="45"/>
      <c r="F8" s="45"/>
      <c r="G8" s="61"/>
      <c r="H8" s="61"/>
      <c r="I8" s="27"/>
    </row>
    <row r="9" spans="1:11" ht="33" customHeight="1" x14ac:dyDescent="0.25">
      <c r="A9" s="62"/>
      <c r="B9" s="63"/>
      <c r="C9" s="64"/>
      <c r="D9" s="65"/>
      <c r="E9" s="45"/>
      <c r="F9" s="45"/>
      <c r="G9" s="61"/>
      <c r="H9" s="61"/>
      <c r="I9" s="27"/>
    </row>
    <row r="10" spans="1:11" x14ac:dyDescent="0.25">
      <c r="I10" s="66"/>
      <c r="J10" s="66"/>
      <c r="K10" s="66"/>
    </row>
    <row r="11" spans="1:11" x14ac:dyDescent="0.25">
      <c r="I11" s="66"/>
      <c r="J11" s="66"/>
      <c r="K11" s="66"/>
    </row>
    <row r="12" spans="1:11" x14ac:dyDescent="0.25">
      <c r="I12" s="66"/>
      <c r="J12" s="66"/>
      <c r="K12" s="66"/>
    </row>
    <row r="13" spans="1:11" x14ac:dyDescent="0.25">
      <c r="I13" s="66"/>
      <c r="J13" s="67"/>
      <c r="K13" s="67"/>
    </row>
    <row r="14" spans="1:11" ht="18.600000000000001" customHeight="1" x14ac:dyDescent="0.25">
      <c r="I14" s="66"/>
      <c r="J14" s="66"/>
      <c r="K14" s="66"/>
    </row>
    <row r="15" spans="1:11" ht="21" customHeight="1" x14ac:dyDescent="0.25">
      <c r="H15" s="61"/>
      <c r="I15" s="66"/>
      <c r="J15" s="66"/>
      <c r="K15" s="66"/>
    </row>
    <row r="16" spans="1:11" ht="19.5" customHeight="1" x14ac:dyDescent="0.25">
      <c r="I16" s="66"/>
      <c r="J16" s="66"/>
      <c r="K16" s="66"/>
    </row>
    <row r="17" ht="25.5" customHeight="1" x14ac:dyDescent="0.25"/>
    <row r="18" ht="25.5" customHeight="1" x14ac:dyDescent="0.25"/>
    <row r="19" ht="30" customHeight="1" x14ac:dyDescent="0.25"/>
  </sheetData>
  <mergeCells count="2">
    <mergeCell ref="A4:A5"/>
    <mergeCell ref="A2:D2"/>
  </mergeCells>
  <printOptions horizontalCentered="1" verticalCentered="1"/>
  <pageMargins left="0.5" right="2.75" top="0.5" bottom="0.5" header="0.25" footer="0.25"/>
  <pageSetup paperSize="9" orientation="landscape" horizontalDpi="300" verticalDpi="300" r:id="rId1"/>
  <headerFooter>
    <oddFooter>&amp;C   9&amp;R&amp;"Arial,Regular"&amp;10    ا</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rightToLeft="1" tabSelected="1" zoomScaleNormal="100" workbookViewId="0">
      <selection activeCell="J4" sqref="J4"/>
    </sheetView>
  </sheetViews>
  <sheetFormatPr defaultRowHeight="13.8" x14ac:dyDescent="0.25"/>
  <cols>
    <col min="1" max="1" width="9.59765625" customWidth="1"/>
    <col min="2" max="2" width="8.8984375" customWidth="1"/>
    <col min="3" max="3" width="11.296875" customWidth="1"/>
    <col min="4" max="4" width="12.296875" customWidth="1"/>
    <col min="5" max="5" width="11.8984375" customWidth="1"/>
    <col min="6" max="6" width="10.09765625" customWidth="1"/>
    <col min="7" max="7" width="13.59765625" customWidth="1"/>
    <col min="8" max="8" width="11.8984375" customWidth="1"/>
  </cols>
  <sheetData>
    <row r="1" spans="1:9" ht="31.5" customHeight="1" x14ac:dyDescent="0.25">
      <c r="A1" s="106" t="s">
        <v>67</v>
      </c>
      <c r="B1" s="106"/>
      <c r="C1" s="106"/>
      <c r="D1" s="106"/>
      <c r="E1" s="106"/>
      <c r="F1" s="106"/>
      <c r="G1" s="106"/>
      <c r="H1" s="11"/>
    </row>
    <row r="2" spans="1:9" ht="21" customHeight="1" x14ac:dyDescent="0.25">
      <c r="A2" s="103" t="s">
        <v>26</v>
      </c>
      <c r="B2" s="103"/>
      <c r="C2" s="28"/>
      <c r="D2" s="28"/>
      <c r="E2" s="28"/>
      <c r="F2" s="28"/>
      <c r="G2" s="28"/>
      <c r="H2" s="46"/>
    </row>
    <row r="3" spans="1:9" ht="27.75" customHeight="1" x14ac:dyDescent="0.25">
      <c r="A3" s="86" t="s">
        <v>7</v>
      </c>
      <c r="B3" s="81" t="s">
        <v>2</v>
      </c>
      <c r="C3" s="102"/>
      <c r="D3" s="86"/>
      <c r="E3" s="98" t="s">
        <v>46</v>
      </c>
      <c r="F3" s="81" t="s">
        <v>11</v>
      </c>
      <c r="G3" s="102"/>
      <c r="H3" s="27"/>
    </row>
    <row r="4" spans="1:9" ht="18" customHeight="1" x14ac:dyDescent="0.25">
      <c r="A4" s="87"/>
      <c r="B4" s="82" t="s">
        <v>4</v>
      </c>
      <c r="C4" s="83"/>
      <c r="D4" s="107"/>
      <c r="E4" s="99"/>
      <c r="F4" s="108" t="s">
        <v>50</v>
      </c>
      <c r="G4" s="109"/>
    </row>
    <row r="5" spans="1:9" ht="27.75" customHeight="1" x14ac:dyDescent="0.25">
      <c r="A5" s="87"/>
      <c r="B5" s="48" t="s">
        <v>47</v>
      </c>
      <c r="C5" s="48" t="s">
        <v>5</v>
      </c>
      <c r="D5" s="48" t="s">
        <v>6</v>
      </c>
      <c r="E5" s="99"/>
      <c r="F5" s="75" t="s">
        <v>30</v>
      </c>
      <c r="G5" s="72" t="s">
        <v>31</v>
      </c>
    </row>
    <row r="6" spans="1:9" ht="24" customHeight="1" x14ac:dyDescent="0.25">
      <c r="A6" s="54" t="s">
        <v>39</v>
      </c>
      <c r="B6" s="55">
        <f>D6+C6</f>
        <v>52</v>
      </c>
      <c r="C6" s="55">
        <v>21</v>
      </c>
      <c r="D6" s="55">
        <v>31</v>
      </c>
      <c r="E6" s="55">
        <v>13</v>
      </c>
      <c r="F6" s="57">
        <f>E6/B6*1000</f>
        <v>250</v>
      </c>
      <c r="G6" s="60">
        <f>E6/C6*1000</f>
        <v>619.04761904761904</v>
      </c>
    </row>
    <row r="7" spans="1:9" s="26" customFormat="1" ht="24" customHeight="1" x14ac:dyDescent="0.25">
      <c r="A7" s="37" t="s">
        <v>40</v>
      </c>
      <c r="B7" s="55">
        <f t="shared" ref="B7:B9" si="0">D7+C7</f>
        <v>333</v>
      </c>
      <c r="C7" s="55">
        <v>333</v>
      </c>
      <c r="D7" s="55">
        <v>0</v>
      </c>
      <c r="E7" s="55">
        <v>232</v>
      </c>
      <c r="F7" s="57">
        <f t="shared" ref="F7:F9" si="1">E7/B7*1000</f>
        <v>696.69669669669668</v>
      </c>
      <c r="G7" s="60">
        <f t="shared" ref="G7:G9" si="2">E7/C7*1000</f>
        <v>696.69669669669668</v>
      </c>
    </row>
    <row r="8" spans="1:9" s="26" customFormat="1" ht="24" customHeight="1" x14ac:dyDescent="0.25">
      <c r="A8" s="37" t="s">
        <v>68</v>
      </c>
      <c r="B8" s="55">
        <f t="shared" si="0"/>
        <v>11</v>
      </c>
      <c r="C8" s="55">
        <v>11</v>
      </c>
      <c r="D8" s="55">
        <v>0</v>
      </c>
      <c r="E8" s="55">
        <v>6</v>
      </c>
      <c r="F8" s="57">
        <f t="shared" si="1"/>
        <v>545.45454545454538</v>
      </c>
      <c r="G8" s="60">
        <f t="shared" si="2"/>
        <v>545.45454545454538</v>
      </c>
    </row>
    <row r="9" spans="1:9" s="26" customFormat="1" ht="24" customHeight="1" x14ac:dyDescent="0.25">
      <c r="A9" s="37" t="s">
        <v>69</v>
      </c>
      <c r="B9" s="55">
        <f t="shared" si="0"/>
        <v>55</v>
      </c>
      <c r="C9" s="55">
        <v>55</v>
      </c>
      <c r="D9" s="55">
        <v>0</v>
      </c>
      <c r="E9" s="55">
        <v>16</v>
      </c>
      <c r="F9" s="57">
        <f t="shared" si="1"/>
        <v>290.90909090909088</v>
      </c>
      <c r="G9" s="60">
        <f t="shared" si="2"/>
        <v>290.90909090909088</v>
      </c>
    </row>
    <row r="10" spans="1:9" ht="24" customHeight="1" x14ac:dyDescent="0.25">
      <c r="A10" s="37" t="s">
        <v>3</v>
      </c>
      <c r="B10" s="55">
        <f>B6+B7+B8+B9</f>
        <v>451</v>
      </c>
      <c r="C10" s="55">
        <f t="shared" ref="C10:E10" si="3">C6+C7+C8+C9</f>
        <v>420</v>
      </c>
      <c r="D10" s="55">
        <f t="shared" si="3"/>
        <v>31</v>
      </c>
      <c r="E10" s="55">
        <f t="shared" si="3"/>
        <v>267</v>
      </c>
      <c r="F10" s="57">
        <f>E10/B10*1000</f>
        <v>592.01773835920176</v>
      </c>
      <c r="G10" s="60">
        <f>E10/C10*1000</f>
        <v>635.71428571428567</v>
      </c>
    </row>
    <row r="11" spans="1:9" ht="21" customHeight="1" x14ac:dyDescent="0.25">
      <c r="A11" s="105"/>
      <c r="B11" s="105"/>
      <c r="C11" s="105"/>
      <c r="D11" s="105"/>
      <c r="E11" s="105"/>
      <c r="F11" s="105"/>
      <c r="G11" s="105"/>
      <c r="H11" s="49"/>
      <c r="I11" s="27"/>
    </row>
  </sheetData>
  <mergeCells count="9">
    <mergeCell ref="A11:G11"/>
    <mergeCell ref="A1:G1"/>
    <mergeCell ref="A2:B2"/>
    <mergeCell ref="A3:A5"/>
    <mergeCell ref="E3:E5"/>
    <mergeCell ref="B3:D3"/>
    <mergeCell ref="B4:D4"/>
    <mergeCell ref="F3:G3"/>
    <mergeCell ref="F4:G4"/>
  </mergeCells>
  <printOptions horizontalCentered="1" verticalCentered="1"/>
  <pageMargins left="0.25" right="0.25" top="0.25" bottom="0.25" header="0.25" footer="0.25"/>
  <pageSetup paperSize="9" orientation="landscape" r:id="rId1"/>
  <headerFooter>
    <oddFooter>&amp;C10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جدول رقم 1</vt:lpstr>
      <vt:lpstr>جدول رقم2 </vt:lpstr>
      <vt:lpstr>جدول رقم3</vt:lpstr>
      <vt:lpstr>جدول رقم4</vt:lpstr>
      <vt:lpstr>جدول رقم5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Zeina Abdalla</dc:creator>
  <cp:lastModifiedBy>dell</cp:lastModifiedBy>
  <cp:lastPrinted>2024-07-08T04:22:05Z</cp:lastPrinted>
  <dcterms:created xsi:type="dcterms:W3CDTF">2011-12-25T11:14:54Z</dcterms:created>
  <dcterms:modified xsi:type="dcterms:W3CDTF">2024-07-08T04:22:57Z</dcterms:modified>
</cp:coreProperties>
</file>